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12" yWindow="0" windowWidth="20736" windowHeight="11700" activeTab="0"/>
  </bookViews>
  <sheets>
    <sheet name="Schedule A" sheetId="1" r:id="rId1"/>
    <sheet name="Schedule B " sheetId="2" r:id="rId2"/>
    <sheet name="Schedule C" sheetId="3" r:id="rId3"/>
  </sheets>
  <definedNames>
    <definedName name="_xlnm.Print_Area" localSheetId="0">'Schedule A'!$A$1:$I$30</definedName>
    <definedName name="_xlnm.Print_Titles" localSheetId="1">'Schedule B '!$1:$5</definedName>
  </definedNames>
  <calcPr fullCalcOnLoad="1"/>
</workbook>
</file>

<file path=xl/sharedStrings.xml><?xml version="1.0" encoding="utf-8"?>
<sst xmlns="http://schemas.openxmlformats.org/spreadsheetml/2006/main" count="107" uniqueCount="88">
  <si>
    <t>Number</t>
  </si>
  <si>
    <t>of Employees</t>
  </si>
  <si>
    <t>Administrators</t>
  </si>
  <si>
    <t>Teachers</t>
  </si>
  <si>
    <t>CES</t>
  </si>
  <si>
    <t>Classroom</t>
  </si>
  <si>
    <t>BMS</t>
  </si>
  <si>
    <t>Special Ed</t>
  </si>
  <si>
    <t>Related Services</t>
  </si>
  <si>
    <t>specials(guidance, psych,speech)</t>
  </si>
  <si>
    <t>Total</t>
  </si>
  <si>
    <t>Paraeducators</t>
  </si>
  <si>
    <t>Baldwin</t>
  </si>
  <si>
    <t>High School</t>
  </si>
  <si>
    <t>gen'l bud (spec ed)</t>
  </si>
  <si>
    <t>Nurses</t>
  </si>
  <si>
    <t>Maintenance</t>
  </si>
  <si>
    <t>Custodians</t>
  </si>
  <si>
    <t>Transportation</t>
  </si>
  <si>
    <t>Central Office/Admin Office Support Staff</t>
  </si>
  <si>
    <t>Superintendent</t>
  </si>
  <si>
    <t>mechanic</t>
  </si>
  <si>
    <t>coordinator</t>
  </si>
  <si>
    <t>bus monitor</t>
  </si>
  <si>
    <t>drivers</t>
  </si>
  <si>
    <t>FTE</t>
  </si>
  <si>
    <t>positions</t>
  </si>
  <si>
    <t>Budget</t>
  </si>
  <si>
    <t>Principals &amp; Pupil Services</t>
  </si>
  <si>
    <t>General</t>
  </si>
  <si>
    <t xml:space="preserve">Grant </t>
  </si>
  <si>
    <t>Funded</t>
  </si>
  <si>
    <t>Canterbury Public Schools</t>
  </si>
  <si>
    <t>School</t>
  </si>
  <si>
    <t>Grade 9</t>
  </si>
  <si>
    <t>Grade 10</t>
  </si>
  <si>
    <t>Grade 11</t>
  </si>
  <si>
    <t>Grade 12</t>
  </si>
  <si>
    <t>Tuition</t>
  </si>
  <si>
    <t>Total Cost</t>
  </si>
  <si>
    <t>Regular Education</t>
  </si>
  <si>
    <t>Griswold</t>
  </si>
  <si>
    <t>Technical Education</t>
  </si>
  <si>
    <t>Ellis Tech</t>
  </si>
  <si>
    <t>Norwich Tech</t>
  </si>
  <si>
    <t xml:space="preserve">Magnet /Charter </t>
  </si>
  <si>
    <t>Quinebaug Middle College</t>
  </si>
  <si>
    <t>Vocational Agriculture</t>
  </si>
  <si>
    <t>Killingly</t>
  </si>
  <si>
    <t>Grand Total</t>
  </si>
  <si>
    <t>specials (gym, art, music, technology)</t>
  </si>
  <si>
    <t>Grant funded(pre k, interventionist)</t>
  </si>
  <si>
    <t xml:space="preserve"> </t>
  </si>
  <si>
    <t>.</t>
  </si>
  <si>
    <t>Three Rivers Magnet HS</t>
  </si>
  <si>
    <t>ACT    High School</t>
  </si>
  <si>
    <t>STEM   K-8</t>
  </si>
  <si>
    <t>Library Coordinators</t>
  </si>
  <si>
    <t>tuition for 85 Students</t>
  </si>
  <si>
    <t>tuition for 75 Students</t>
  </si>
  <si>
    <t>High School Tuition Projections for 2018-2019</t>
  </si>
  <si>
    <t>Staffing and Wages for 2018-19</t>
  </si>
  <si>
    <t>interventionist</t>
  </si>
  <si>
    <t>specials (gym, art, music, technology, FCS)</t>
  </si>
  <si>
    <t>Grant</t>
  </si>
  <si>
    <t>School Readiness Grant</t>
  </si>
  <si>
    <t>non special ed Pre K</t>
  </si>
  <si>
    <t>IDEA Part B Sect 619</t>
  </si>
  <si>
    <t>special ed Pre K</t>
  </si>
  <si>
    <t>IDEA</t>
  </si>
  <si>
    <t>special ed program needs</t>
  </si>
  <si>
    <t>PMHP (Hugs)</t>
  </si>
  <si>
    <t>promotes mental health in primary grades</t>
  </si>
  <si>
    <t>Title I</t>
  </si>
  <si>
    <t xml:space="preserve">Basic programs improving the academic </t>
  </si>
  <si>
    <t>Achievement of the disadvantaged</t>
  </si>
  <si>
    <t>Title IV</t>
  </si>
  <si>
    <t>Title VI Rural Grant</t>
  </si>
  <si>
    <t>Rural education achievement program</t>
  </si>
  <si>
    <t>can be used to work with all the Title Grants</t>
  </si>
  <si>
    <t>Listing of Grants 2017-18</t>
  </si>
  <si>
    <t xml:space="preserve">Student support  &amp; academic enrichment </t>
  </si>
  <si>
    <t>just received</t>
  </si>
  <si>
    <t>grant open</t>
  </si>
  <si>
    <t xml:space="preserve">Funding </t>
  </si>
  <si>
    <t>Award</t>
  </si>
  <si>
    <t xml:space="preserve">NFA </t>
  </si>
  <si>
    <t xml:space="preserve">Woodstock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</si>
</sst>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\$#,##0_);[Red]&quot;($&quot;#,##0\)"/>
  </numFmts>
  <fonts count="4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0" applyNumberFormat="1" applyAlignment="1">
      <alignment/>
    </xf>
    <xf numFmtId="0" fontId="7" fillId="0" borderId="0" xfId="0" applyFont="1" applyAlignment="1">
      <alignment/>
    </xf>
    <xf numFmtId="166" fontId="0" fillId="0" borderId="0" xfId="44" applyNumberFormat="1" applyFont="1" applyAlignment="1">
      <alignment horizontal="center"/>
    </xf>
    <xf numFmtId="166" fontId="2" fillId="0" borderId="0" xfId="44" applyNumberFormat="1" applyFont="1" applyFill="1" applyAlignment="1">
      <alignment horizontal="center"/>
    </xf>
    <xf numFmtId="166" fontId="0" fillId="0" borderId="0" xfId="44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left"/>
    </xf>
    <xf numFmtId="38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8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38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11" xfId="0" applyNumberFormat="1" applyFont="1" applyBorder="1" applyAlignment="1">
      <alignment/>
    </xf>
    <xf numFmtId="167" fontId="6" fillId="0" borderId="11" xfId="0" applyNumberFormat="1" applyFont="1" applyFill="1" applyBorder="1" applyAlignment="1">
      <alignment/>
    </xf>
    <xf numFmtId="167" fontId="6" fillId="0" borderId="11" xfId="0" applyNumberFormat="1" applyFont="1" applyBorder="1" applyAlignment="1">
      <alignment/>
    </xf>
    <xf numFmtId="167" fontId="6" fillId="0" borderId="0" xfId="44" applyNumberFormat="1" applyFont="1" applyFill="1" applyBorder="1" applyAlignment="1" applyProtection="1">
      <alignment/>
      <protection/>
    </xf>
    <xf numFmtId="38" fontId="7" fillId="0" borderId="11" xfId="0" applyNumberFormat="1" applyFont="1" applyFill="1" applyBorder="1" applyAlignment="1">
      <alignment horizontal="right"/>
    </xf>
    <xf numFmtId="38" fontId="7" fillId="0" borderId="11" xfId="0" applyNumberFormat="1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167" fontId="7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8" fontId="7" fillId="0" borderId="11" xfId="0" applyNumberFormat="1" applyFont="1" applyBorder="1" applyAlignment="1">
      <alignment horizontal="right"/>
    </xf>
    <xf numFmtId="167" fontId="7" fillId="0" borderId="11" xfId="44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38" fontId="6" fillId="0" borderId="11" xfId="0" applyNumberFormat="1" applyFont="1" applyBorder="1" applyAlignment="1">
      <alignment horizontal="right"/>
    </xf>
    <xf numFmtId="167" fontId="7" fillId="0" borderId="11" xfId="4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0" xfId="44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166" fontId="0" fillId="0" borderId="0" xfId="44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44" applyNumberFormat="1" applyFont="1" applyAlignment="1">
      <alignment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38" fontId="7" fillId="0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44" fontId="0" fillId="0" borderId="0" xfId="44" applyFont="1" applyAlignment="1">
      <alignment/>
    </xf>
    <xf numFmtId="44" fontId="0" fillId="0" borderId="12" xfId="44" applyFont="1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 horizontal="right"/>
    </xf>
    <xf numFmtId="38" fontId="0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3.57421875" style="0" customWidth="1"/>
    <col min="2" max="6" width="11.8515625" style="0" customWidth="1"/>
    <col min="7" max="7" width="12.7109375" style="0" customWidth="1"/>
    <col min="8" max="8" width="13.7109375" style="0" customWidth="1"/>
    <col min="9" max="9" width="8.7109375" style="0" customWidth="1"/>
  </cols>
  <sheetData>
    <row r="1" ht="15">
      <c r="C1" s="18" t="s">
        <v>60</v>
      </c>
    </row>
    <row r="2" ht="15">
      <c r="C2" s="18"/>
    </row>
    <row r="4" spans="1:8" ht="15">
      <c r="A4" s="32" t="s">
        <v>33</v>
      </c>
      <c r="B4" s="33" t="s">
        <v>34</v>
      </c>
      <c r="C4" s="33" t="s">
        <v>35</v>
      </c>
      <c r="D4" s="33" t="s">
        <v>36</v>
      </c>
      <c r="E4" s="33" t="s">
        <v>37</v>
      </c>
      <c r="F4" s="33" t="s">
        <v>10</v>
      </c>
      <c r="G4" s="33" t="s">
        <v>38</v>
      </c>
      <c r="H4" s="33" t="s">
        <v>39</v>
      </c>
    </row>
    <row r="5" spans="1:8" ht="15">
      <c r="A5" s="32" t="s">
        <v>40</v>
      </c>
      <c r="B5" s="32"/>
      <c r="C5" s="32"/>
      <c r="D5" s="34"/>
      <c r="E5" s="34"/>
      <c r="F5" s="34"/>
      <c r="G5" s="34"/>
      <c r="H5" s="34"/>
    </row>
    <row r="6" spans="1:8" ht="15">
      <c r="A6" s="34" t="s">
        <v>41</v>
      </c>
      <c r="B6" s="65"/>
      <c r="C6" s="35">
        <v>3</v>
      </c>
      <c r="D6" s="35">
        <v>6</v>
      </c>
      <c r="E6" s="35">
        <v>7</v>
      </c>
      <c r="F6" s="36">
        <f>SUM(B6:E6)</f>
        <v>16</v>
      </c>
      <c r="G6" s="37">
        <v>12104</v>
      </c>
      <c r="H6" s="38">
        <f>SUM(G6*F6)</f>
        <v>193664</v>
      </c>
    </row>
    <row r="7" spans="1:9" ht="24.75" customHeight="1">
      <c r="A7" s="73" t="s">
        <v>86</v>
      </c>
      <c r="B7" s="35">
        <v>15</v>
      </c>
      <c r="C7" s="35">
        <v>25</v>
      </c>
      <c r="D7" s="35">
        <v>23</v>
      </c>
      <c r="E7" s="35">
        <v>19</v>
      </c>
      <c r="F7" s="36">
        <f>SUM(B7:E7)</f>
        <v>82</v>
      </c>
      <c r="G7" s="39">
        <v>12824</v>
      </c>
      <c r="H7" s="38">
        <f>SUM(G7*75)</f>
        <v>961800</v>
      </c>
      <c r="I7" s="61" t="s">
        <v>59</v>
      </c>
    </row>
    <row r="8" spans="1:9" ht="29.25" customHeight="1">
      <c r="A8" s="34" t="s">
        <v>87</v>
      </c>
      <c r="B8" s="35">
        <v>10</v>
      </c>
      <c r="C8" s="35">
        <v>32</v>
      </c>
      <c r="D8" s="35">
        <v>21</v>
      </c>
      <c r="E8" s="35">
        <v>24</v>
      </c>
      <c r="F8" s="36">
        <f>SUM(B8:E8)</f>
        <v>87</v>
      </c>
      <c r="G8" s="37">
        <v>13890</v>
      </c>
      <c r="H8" s="38">
        <v>1180650</v>
      </c>
      <c r="I8" s="61" t="s">
        <v>58</v>
      </c>
    </row>
    <row r="9" spans="1:8" ht="15">
      <c r="A9" s="33" t="s">
        <v>10</v>
      </c>
      <c r="B9" s="40">
        <f>SUM(B6:B8)</f>
        <v>25</v>
      </c>
      <c r="C9" s="64">
        <f>SUM(C6:C8)</f>
        <v>60</v>
      </c>
      <c r="D9" s="64">
        <f>SUM(D6:D8)</f>
        <v>50</v>
      </c>
      <c r="E9" s="64">
        <f>SUM(E6:E8)</f>
        <v>50</v>
      </c>
      <c r="F9" s="41">
        <f>SUM(B9:E9)</f>
        <v>185</v>
      </c>
      <c r="G9" s="42"/>
      <c r="H9" s="43">
        <f>SUM(H6:H8)</f>
        <v>2336114</v>
      </c>
    </row>
    <row r="10" spans="1:8" ht="15">
      <c r="A10" s="34"/>
      <c r="B10" s="44"/>
      <c r="C10" s="44"/>
      <c r="D10" s="35"/>
      <c r="E10" s="35"/>
      <c r="F10" s="36"/>
      <c r="G10" s="38"/>
      <c r="H10" s="38"/>
    </row>
    <row r="11" spans="1:8" ht="15">
      <c r="A11" s="32" t="s">
        <v>42</v>
      </c>
      <c r="B11" s="45"/>
      <c r="C11" s="45"/>
      <c r="D11" s="35"/>
      <c r="E11" s="35"/>
      <c r="F11" s="36"/>
      <c r="G11" s="38"/>
      <c r="H11" s="38"/>
    </row>
    <row r="12" spans="1:8" ht="15">
      <c r="A12" s="34" t="s">
        <v>43</v>
      </c>
      <c r="B12" s="35">
        <v>8</v>
      </c>
      <c r="C12" s="35">
        <v>13</v>
      </c>
      <c r="D12" s="35">
        <v>12</v>
      </c>
      <c r="E12" s="35">
        <v>9</v>
      </c>
      <c r="F12" s="36">
        <f>SUM(B12:E12)</f>
        <v>42</v>
      </c>
      <c r="G12" s="38">
        <v>0</v>
      </c>
      <c r="H12" s="38">
        <v>0</v>
      </c>
    </row>
    <row r="13" spans="1:8" ht="15">
      <c r="A13" s="34" t="s">
        <v>44</v>
      </c>
      <c r="B13" s="35">
        <v>3</v>
      </c>
      <c r="C13" s="35">
        <v>7</v>
      </c>
      <c r="D13" s="35">
        <v>4</v>
      </c>
      <c r="E13" s="35">
        <v>4</v>
      </c>
      <c r="F13" s="36">
        <f>SUM(B13:E13)</f>
        <v>18</v>
      </c>
      <c r="G13" s="38">
        <v>0</v>
      </c>
      <c r="H13" s="38">
        <v>0</v>
      </c>
    </row>
    <row r="14" spans="1:8" ht="15">
      <c r="A14" s="33" t="s">
        <v>10</v>
      </c>
      <c r="B14" s="40">
        <f>SUM(B11:B13)</f>
        <v>11</v>
      </c>
      <c r="C14" s="40">
        <f>SUM(C12:C13)</f>
        <v>20</v>
      </c>
      <c r="D14" s="40">
        <f>SUM(D12:D13)</f>
        <v>16</v>
      </c>
      <c r="E14" s="40">
        <f>SUM(E12:E13)</f>
        <v>13</v>
      </c>
      <c r="F14" s="46">
        <f>SUM(F12:F13)</f>
        <v>60</v>
      </c>
      <c r="G14" s="38"/>
      <c r="H14" s="47">
        <f>SUM(H12:H13)</f>
        <v>0</v>
      </c>
    </row>
    <row r="15" spans="1:8" ht="15">
      <c r="A15" s="33"/>
      <c r="B15" s="40"/>
      <c r="C15" s="46"/>
      <c r="D15" s="46"/>
      <c r="E15" s="46"/>
      <c r="F15" s="46"/>
      <c r="G15" s="38"/>
      <c r="H15" s="47"/>
    </row>
    <row r="16" spans="1:8" ht="15">
      <c r="A16" s="48" t="s">
        <v>45</v>
      </c>
      <c r="B16" s="40"/>
      <c r="C16" s="46"/>
      <c r="D16" s="46"/>
      <c r="E16" s="46"/>
      <c r="F16" s="46"/>
      <c r="G16" s="38"/>
      <c r="H16" s="47"/>
    </row>
    <row r="17" spans="1:8" ht="15">
      <c r="A17" s="62" t="s">
        <v>56</v>
      </c>
      <c r="B17" s="49">
        <v>0</v>
      </c>
      <c r="C17" s="50">
        <v>0</v>
      </c>
      <c r="D17" s="50">
        <v>0</v>
      </c>
      <c r="E17" s="50">
        <v>0</v>
      </c>
      <c r="F17" s="36">
        <v>12</v>
      </c>
      <c r="G17" s="38">
        <v>4700</v>
      </c>
      <c r="H17" s="38">
        <f>SUM(G17*F17)</f>
        <v>56400</v>
      </c>
    </row>
    <row r="18" spans="1:8" ht="15">
      <c r="A18" s="62" t="s">
        <v>54</v>
      </c>
      <c r="B18" s="49">
        <v>0</v>
      </c>
      <c r="C18" s="50">
        <v>0</v>
      </c>
      <c r="D18" s="50">
        <v>0</v>
      </c>
      <c r="E18" s="50">
        <v>1</v>
      </c>
      <c r="F18" s="36">
        <v>1</v>
      </c>
      <c r="G18" s="38">
        <v>5980</v>
      </c>
      <c r="H18" s="38">
        <f>SUM(G18*F18)</f>
        <v>5980</v>
      </c>
    </row>
    <row r="19" spans="1:8" ht="15">
      <c r="A19" s="63" t="s">
        <v>55</v>
      </c>
      <c r="B19" s="49">
        <v>0</v>
      </c>
      <c r="C19" s="50">
        <v>0</v>
      </c>
      <c r="D19" s="50">
        <v>0</v>
      </c>
      <c r="E19" s="50">
        <v>2</v>
      </c>
      <c r="F19" s="36">
        <f>SUM(B19:E19)</f>
        <v>2</v>
      </c>
      <c r="G19" s="38">
        <v>6783</v>
      </c>
      <c r="H19" s="38">
        <f>SUM(G19*F19)</f>
        <v>13566</v>
      </c>
    </row>
    <row r="20" spans="1:8" ht="15">
      <c r="A20" s="62" t="s">
        <v>46</v>
      </c>
      <c r="B20" s="49">
        <v>0</v>
      </c>
      <c r="C20" s="50">
        <v>1</v>
      </c>
      <c r="D20" s="50">
        <v>0</v>
      </c>
      <c r="E20" s="50">
        <v>1</v>
      </c>
      <c r="F20" s="36">
        <f>SUM(B20:E20)</f>
        <v>2</v>
      </c>
      <c r="G20" s="38">
        <v>5151</v>
      </c>
      <c r="H20" s="38">
        <f>SUM(G20*F20)</f>
        <v>10302</v>
      </c>
    </row>
    <row r="21" spans="1:8" ht="15">
      <c r="A21" s="33" t="s">
        <v>10</v>
      </c>
      <c r="B21" s="40">
        <f>SUM(B16:B20)</f>
        <v>0</v>
      </c>
      <c r="C21" s="46">
        <f>SUM(C17:C20)</f>
        <v>1</v>
      </c>
      <c r="D21" s="46">
        <f>SUM(D17:D20)</f>
        <v>0</v>
      </c>
      <c r="E21" s="46">
        <f>SUM(E17:E20)</f>
        <v>4</v>
      </c>
      <c r="F21" s="46">
        <f>SUM(F17:F20)</f>
        <v>17</v>
      </c>
      <c r="G21" s="38"/>
      <c r="H21" s="43">
        <f>SUM(H16:H20)</f>
        <v>86248</v>
      </c>
    </row>
    <row r="22" spans="1:8" ht="15">
      <c r="A22" s="34"/>
      <c r="B22" s="44"/>
      <c r="C22" s="34"/>
      <c r="D22" s="36"/>
      <c r="E22" s="36"/>
      <c r="F22" s="36"/>
      <c r="G22" s="38"/>
      <c r="H22" s="38"/>
    </row>
    <row r="23" spans="1:8" ht="15">
      <c r="A23" s="32" t="s">
        <v>47</v>
      </c>
      <c r="B23" s="45"/>
      <c r="C23" s="32"/>
      <c r="D23" s="36"/>
      <c r="E23" s="36"/>
      <c r="F23" s="36"/>
      <c r="G23" s="38"/>
      <c r="H23" s="38"/>
    </row>
    <row r="24" spans="1:8" ht="15">
      <c r="A24" s="34" t="s">
        <v>48</v>
      </c>
      <c r="B24" s="35">
        <v>0</v>
      </c>
      <c r="C24" s="36">
        <v>1</v>
      </c>
      <c r="D24" s="36">
        <v>1</v>
      </c>
      <c r="E24" s="36">
        <v>2</v>
      </c>
      <c r="F24" s="36">
        <f>SUM(B24:E24)</f>
        <v>4</v>
      </c>
      <c r="G24" s="38">
        <v>6823</v>
      </c>
      <c r="H24" s="38">
        <f>SUM(F24*G24)</f>
        <v>27292</v>
      </c>
    </row>
    <row r="25" spans="1:8" ht="15">
      <c r="A25" s="33" t="s">
        <v>10</v>
      </c>
      <c r="B25" s="41">
        <f>SUM(B24:B24)</f>
        <v>0</v>
      </c>
      <c r="C25" s="41">
        <f>SUM(C24:C24)</f>
        <v>1</v>
      </c>
      <c r="D25" s="41">
        <f>SUM(D24:D24)</f>
        <v>1</v>
      </c>
      <c r="E25" s="41">
        <f>SUM(E24:E24)</f>
        <v>2</v>
      </c>
      <c r="F25" s="41">
        <f>SUM(F24:F24)</f>
        <v>4</v>
      </c>
      <c r="G25" s="43"/>
      <c r="H25" s="43">
        <f>SUM(H24:H24)</f>
        <v>27292</v>
      </c>
    </row>
    <row r="26" spans="1:8" ht="15">
      <c r="A26" s="34"/>
      <c r="B26" s="34"/>
      <c r="C26" s="46"/>
      <c r="D26" s="46"/>
      <c r="E26" s="46"/>
      <c r="F26" s="46"/>
      <c r="G26" s="33"/>
      <c r="H26" s="51"/>
    </row>
    <row r="27" spans="1:8" ht="15">
      <c r="A27" s="33" t="s">
        <v>49</v>
      </c>
      <c r="B27" s="46">
        <f>SUM(B25+B14+B9+B21)</f>
        <v>36</v>
      </c>
      <c r="C27" s="46">
        <f>SUM(C25+C14+C9+C21)</f>
        <v>82</v>
      </c>
      <c r="D27" s="46">
        <f>SUM(D25+D14+D9+D21)</f>
        <v>67</v>
      </c>
      <c r="E27" s="46">
        <f>SUM(E25+E14+E9+E21)</f>
        <v>69</v>
      </c>
      <c r="F27" s="46">
        <f>SUM(F25+F14+F9+F21)</f>
        <v>266</v>
      </c>
      <c r="G27" s="36"/>
      <c r="H27" s="47">
        <f>SUM(H25+H9+H21)</f>
        <v>2449654</v>
      </c>
    </row>
    <row r="28" spans="1:8" ht="15">
      <c r="A28" s="33"/>
      <c r="B28" s="46"/>
      <c r="C28" s="36"/>
      <c r="D28" s="36"/>
      <c r="E28" s="36"/>
      <c r="F28" s="36"/>
      <c r="G28" s="36"/>
      <c r="H28" s="47"/>
    </row>
    <row r="29" spans="1:8" ht="15">
      <c r="A29" s="34"/>
      <c r="B29" s="34"/>
      <c r="C29" s="34"/>
      <c r="D29" s="36"/>
      <c r="E29" s="36"/>
      <c r="F29" s="36"/>
      <c r="G29" s="36"/>
      <c r="H29" s="43">
        <f>SUM(H27:H28)</f>
        <v>2449654</v>
      </c>
    </row>
    <row r="31" spans="1:6" ht="12.75">
      <c r="A31" s="52"/>
      <c r="F31" s="52"/>
    </row>
    <row r="32" spans="1:6" ht="12.75">
      <c r="A32" s="52"/>
      <c r="F32" s="52"/>
    </row>
    <row r="33" spans="2:4" ht="12.75">
      <c r="B33" s="11"/>
      <c r="C33" s="11"/>
      <c r="D33" s="11"/>
    </row>
  </sheetData>
  <sheetProtection/>
  <printOptions/>
  <pageMargins left="1.25" right="0.25" top="0.75" bottom="0.75" header="0.3" footer="0.3"/>
  <pageSetup horizontalDpi="600" verticalDpi="600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E58" sqref="E58"/>
    </sheetView>
  </sheetViews>
  <sheetFormatPr defaultColWidth="9.140625" defaultRowHeight="12.75"/>
  <cols>
    <col min="1" max="1" width="35.7109375" style="0" customWidth="1"/>
    <col min="2" max="2" width="15.28125" style="0" customWidth="1"/>
    <col min="3" max="3" width="9.140625" style="22" customWidth="1"/>
    <col min="4" max="4" width="15.140625" style="17" customWidth="1"/>
    <col min="5" max="5" width="17.00390625" style="17" customWidth="1"/>
  </cols>
  <sheetData>
    <row r="1" spans="1:5" ht="15">
      <c r="A1" s="18" t="s">
        <v>32</v>
      </c>
      <c r="B1" s="18"/>
      <c r="C1" s="25"/>
      <c r="D1" s="26"/>
      <c r="E1" s="26"/>
    </row>
    <row r="2" spans="1:5" ht="15">
      <c r="A2" s="18" t="s">
        <v>61</v>
      </c>
      <c r="B2" s="18"/>
      <c r="C2" s="25"/>
      <c r="D2" s="26"/>
      <c r="E2" s="26"/>
    </row>
    <row r="3" spans="1:6" ht="15">
      <c r="A3" s="18"/>
      <c r="B3" s="27" t="s">
        <v>0</v>
      </c>
      <c r="C3" s="25"/>
      <c r="D3" s="28"/>
      <c r="E3" s="28"/>
      <c r="F3" s="1"/>
    </row>
    <row r="4" spans="1:8" ht="15">
      <c r="A4" s="18"/>
      <c r="B4" s="27" t="s">
        <v>1</v>
      </c>
      <c r="C4" s="25"/>
      <c r="D4" s="28" t="s">
        <v>29</v>
      </c>
      <c r="E4" s="28" t="s">
        <v>30</v>
      </c>
      <c r="F4" s="15"/>
      <c r="G4" s="15"/>
      <c r="H4" s="16"/>
    </row>
    <row r="5" spans="1:8" ht="15">
      <c r="A5" s="18"/>
      <c r="B5" s="29"/>
      <c r="C5" s="30"/>
      <c r="D5" s="31" t="s">
        <v>27</v>
      </c>
      <c r="E5" s="31" t="s">
        <v>31</v>
      </c>
      <c r="F5" s="15"/>
      <c r="G5" s="15"/>
      <c r="H5" s="16"/>
    </row>
    <row r="6" spans="6:8" ht="12.75">
      <c r="F6" s="2"/>
      <c r="H6" s="2"/>
    </row>
    <row r="7" spans="1:6" ht="12.75">
      <c r="A7" s="5" t="s">
        <v>2</v>
      </c>
      <c r="B7" s="2">
        <v>4</v>
      </c>
      <c r="C7" s="53" t="s">
        <v>25</v>
      </c>
      <c r="D7" s="54">
        <v>511463</v>
      </c>
      <c r="E7" s="54"/>
      <c r="F7" s="2"/>
    </row>
    <row r="8" spans="1:6" ht="12.75">
      <c r="A8" s="55" t="s">
        <v>20</v>
      </c>
      <c r="B8" s="2"/>
      <c r="D8" s="19"/>
      <c r="E8" s="19"/>
      <c r="F8" s="2"/>
    </row>
    <row r="9" spans="1:6" ht="12.75">
      <c r="A9" s="55" t="s">
        <v>28</v>
      </c>
      <c r="B9" s="2"/>
      <c r="D9" s="19"/>
      <c r="E9" s="19"/>
      <c r="F9" s="2"/>
    </row>
    <row r="10" spans="2:6" ht="12.75">
      <c r="B10" s="2"/>
      <c r="D10" s="19"/>
      <c r="E10" s="19"/>
      <c r="F10" s="2"/>
    </row>
    <row r="11" spans="1:6" ht="12.75">
      <c r="A11" s="6" t="s">
        <v>3</v>
      </c>
      <c r="B11" s="7"/>
      <c r="C11" s="23"/>
      <c r="D11" s="20"/>
      <c r="E11" s="20"/>
      <c r="F11" s="2"/>
    </row>
    <row r="12" spans="1:6" ht="12.75">
      <c r="A12" s="8" t="s">
        <v>4</v>
      </c>
      <c r="B12" s="8"/>
      <c r="C12" s="24"/>
      <c r="D12" s="21"/>
      <c r="E12" s="21"/>
      <c r="F12" s="2"/>
    </row>
    <row r="13" spans="1:6" ht="12.75">
      <c r="A13" s="9" t="s">
        <v>5</v>
      </c>
      <c r="B13" s="8">
        <v>12</v>
      </c>
      <c r="C13" s="24"/>
      <c r="D13" s="21"/>
      <c r="E13" s="21"/>
      <c r="F13" s="2"/>
    </row>
    <row r="14" spans="1:6" ht="12.75">
      <c r="A14" s="9" t="s">
        <v>50</v>
      </c>
      <c r="B14" s="8">
        <v>4</v>
      </c>
      <c r="C14" s="24"/>
      <c r="D14" s="21"/>
      <c r="E14" s="21"/>
      <c r="F14" s="2"/>
    </row>
    <row r="15" spans="1:6" ht="12.75">
      <c r="A15" s="9" t="s">
        <v>51</v>
      </c>
      <c r="B15" s="8">
        <v>2.5</v>
      </c>
      <c r="C15" s="24"/>
      <c r="D15" s="21"/>
      <c r="E15" s="21"/>
      <c r="F15" s="2"/>
    </row>
    <row r="16" spans="1:6" ht="12.75">
      <c r="A16" s="9"/>
      <c r="B16" s="8"/>
      <c r="C16" s="24"/>
      <c r="D16" s="21"/>
      <c r="E16" s="21"/>
      <c r="F16" s="2"/>
    </row>
    <row r="17" spans="1:6" ht="12.75">
      <c r="A17" s="8" t="s">
        <v>6</v>
      </c>
      <c r="B17" s="8"/>
      <c r="C17" s="24"/>
      <c r="D17" s="21"/>
      <c r="E17" s="21"/>
      <c r="F17" s="2"/>
    </row>
    <row r="18" spans="1:6" ht="12.75">
      <c r="A18" s="9" t="s">
        <v>5</v>
      </c>
      <c r="B18" s="8">
        <v>10</v>
      </c>
      <c r="C18" s="24"/>
      <c r="D18" s="21"/>
      <c r="E18" s="21"/>
      <c r="F18" s="2"/>
    </row>
    <row r="19" spans="1:6" ht="12.75">
      <c r="A19" s="9" t="s">
        <v>63</v>
      </c>
      <c r="B19" s="8">
        <v>5</v>
      </c>
      <c r="C19" s="24"/>
      <c r="D19" s="21"/>
      <c r="E19" s="21"/>
      <c r="F19" s="2"/>
    </row>
    <row r="20" spans="1:6" ht="12.75">
      <c r="A20" s="9" t="s">
        <v>62</v>
      </c>
      <c r="B20" s="8">
        <v>1</v>
      </c>
      <c r="C20" s="24"/>
      <c r="D20" s="21"/>
      <c r="E20" s="21"/>
      <c r="F20" s="2"/>
    </row>
    <row r="21" spans="1:6" ht="12.75">
      <c r="A21" s="9"/>
      <c r="B21" s="8"/>
      <c r="C21" s="24"/>
      <c r="D21" s="21"/>
      <c r="E21" s="21"/>
      <c r="F21" s="2"/>
    </row>
    <row r="22" spans="1:6" ht="12.75">
      <c r="A22" s="8" t="s">
        <v>7</v>
      </c>
      <c r="B22" s="8"/>
      <c r="C22" s="24"/>
      <c r="D22" s="21"/>
      <c r="E22" s="21"/>
      <c r="F22" s="2"/>
    </row>
    <row r="23" spans="1:6" ht="12.75">
      <c r="A23" s="9" t="s">
        <v>5</v>
      </c>
      <c r="B23" s="8">
        <v>4.5</v>
      </c>
      <c r="C23" s="24"/>
      <c r="D23" s="21"/>
      <c r="E23" s="21"/>
      <c r="F23" s="2"/>
    </row>
    <row r="24" spans="1:6" ht="12.75">
      <c r="A24" s="8" t="s">
        <v>8</v>
      </c>
      <c r="B24" s="8"/>
      <c r="C24" s="24"/>
      <c r="D24" s="21"/>
      <c r="E24" s="21"/>
      <c r="F24" s="2"/>
    </row>
    <row r="25" spans="1:6" ht="12.75">
      <c r="A25" s="9" t="s">
        <v>9</v>
      </c>
      <c r="B25" s="4">
        <v>4</v>
      </c>
      <c r="C25" s="24"/>
      <c r="D25" s="21"/>
      <c r="E25" s="21"/>
      <c r="F25" s="2"/>
    </row>
    <row r="26" spans="1:6" ht="12.75">
      <c r="A26" s="10" t="s">
        <v>10</v>
      </c>
      <c r="B26" s="7">
        <f>SUM(B13:B25)</f>
        <v>43</v>
      </c>
      <c r="C26" s="56" t="s">
        <v>25</v>
      </c>
      <c r="D26" s="57">
        <v>2928823</v>
      </c>
      <c r="E26" s="57">
        <v>176499</v>
      </c>
      <c r="F26" s="2"/>
    </row>
    <row r="27" spans="1:6" ht="12.75">
      <c r="A27" s="10"/>
      <c r="B27" s="7"/>
      <c r="C27" s="56"/>
      <c r="D27" s="57"/>
      <c r="E27" s="57"/>
      <c r="F27" s="2"/>
    </row>
    <row r="28" spans="1:6" ht="12.75">
      <c r="A28" s="11"/>
      <c r="B28" s="8"/>
      <c r="C28" s="24"/>
      <c r="D28" s="21"/>
      <c r="E28" s="21"/>
      <c r="F28" s="2"/>
    </row>
    <row r="29" spans="1:6" ht="12.75">
      <c r="A29" s="6" t="s">
        <v>19</v>
      </c>
      <c r="B29" s="8"/>
      <c r="C29" s="24"/>
      <c r="D29" s="21"/>
      <c r="E29" s="21"/>
      <c r="F29" s="2"/>
    </row>
    <row r="30" spans="1:6" ht="12.75">
      <c r="A30" s="11"/>
      <c r="B30" s="8">
        <v>7.6</v>
      </c>
      <c r="C30" s="56" t="s">
        <v>25</v>
      </c>
      <c r="D30" s="57">
        <v>314173</v>
      </c>
      <c r="E30" s="57"/>
      <c r="F30" s="2"/>
    </row>
    <row r="31" spans="1:6" ht="12.75">
      <c r="A31" s="11"/>
      <c r="B31" s="8"/>
      <c r="C31" s="56"/>
      <c r="D31" s="57"/>
      <c r="E31" s="57"/>
      <c r="F31" s="2"/>
    </row>
    <row r="32" spans="1:6" ht="12.75">
      <c r="A32" s="11"/>
      <c r="B32" s="8"/>
      <c r="C32" s="56"/>
      <c r="D32" s="57"/>
      <c r="E32" s="57"/>
      <c r="F32" s="2"/>
    </row>
    <row r="33" spans="1:6" ht="12.75">
      <c r="A33" s="5" t="s">
        <v>57</v>
      </c>
      <c r="B33" s="2"/>
      <c r="C33" s="53"/>
      <c r="D33" s="54"/>
      <c r="E33" s="54"/>
      <c r="F33" s="2"/>
    </row>
    <row r="34" spans="1:6" ht="12.75">
      <c r="A34" s="5"/>
      <c r="B34" s="2">
        <f>2-0.4</f>
        <v>1.6</v>
      </c>
      <c r="C34" s="53" t="s">
        <v>25</v>
      </c>
      <c r="D34" s="54">
        <v>51422</v>
      </c>
      <c r="E34" s="54"/>
      <c r="F34" s="2"/>
    </row>
    <row r="35" spans="1:5" ht="12.75">
      <c r="A35" s="5"/>
      <c r="B35" s="2"/>
      <c r="C35" s="53"/>
      <c r="D35" s="54"/>
      <c r="E35" s="54"/>
    </row>
    <row r="36" spans="2:5" ht="12.75">
      <c r="B36" s="2"/>
      <c r="D36" s="19"/>
      <c r="E36" s="19"/>
    </row>
    <row r="37" spans="1:5" ht="12.75">
      <c r="A37" s="5" t="s">
        <v>15</v>
      </c>
      <c r="B37" s="2"/>
      <c r="C37" s="53"/>
      <c r="D37" s="54"/>
      <c r="E37" s="54"/>
    </row>
    <row r="38" spans="1:5" ht="12.75">
      <c r="A38" s="5"/>
      <c r="B38" s="2">
        <v>2</v>
      </c>
      <c r="C38" s="53" t="s">
        <v>25</v>
      </c>
      <c r="D38" s="54">
        <v>103606</v>
      </c>
      <c r="E38" s="54"/>
    </row>
    <row r="39" spans="1:5" ht="12.75">
      <c r="A39" s="5"/>
      <c r="B39" s="2"/>
      <c r="C39" s="53"/>
      <c r="D39" s="54"/>
      <c r="E39" s="54"/>
    </row>
    <row r="40" spans="2:5" ht="12.75">
      <c r="B40" s="2"/>
      <c r="D40" s="19"/>
      <c r="E40" s="19"/>
    </row>
    <row r="41" spans="1:5" ht="12.75">
      <c r="A41" s="5" t="s">
        <v>16</v>
      </c>
      <c r="B41" s="2"/>
      <c r="C41" s="53"/>
      <c r="D41" s="54"/>
      <c r="E41" s="54"/>
    </row>
    <row r="42" spans="1:5" ht="12.75">
      <c r="A42" s="5"/>
      <c r="B42" s="2">
        <v>2</v>
      </c>
      <c r="C42" s="53" t="s">
        <v>25</v>
      </c>
      <c r="D42" s="54">
        <v>89971</v>
      </c>
      <c r="E42" s="54"/>
    </row>
    <row r="43" spans="1:5" ht="12.75">
      <c r="A43" s="5"/>
      <c r="B43" s="2"/>
      <c r="C43" s="53"/>
      <c r="D43" s="54"/>
      <c r="E43" s="54"/>
    </row>
    <row r="44" spans="2:5" ht="12.75">
      <c r="B44" s="2"/>
      <c r="D44" s="19"/>
      <c r="E44" s="19"/>
    </row>
    <row r="45" spans="1:5" ht="12.75">
      <c r="A45" s="5" t="s">
        <v>17</v>
      </c>
      <c r="B45" s="2"/>
      <c r="C45" s="53"/>
      <c r="D45" s="54"/>
      <c r="E45" s="54"/>
    </row>
    <row r="46" spans="1:5" ht="12.75">
      <c r="A46" s="5"/>
      <c r="B46" s="2">
        <v>6</v>
      </c>
      <c r="C46" s="53" t="s">
        <v>25</v>
      </c>
      <c r="D46" s="54">
        <v>251580</v>
      </c>
      <c r="E46" s="54"/>
    </row>
    <row r="47" spans="1:5" ht="12.75">
      <c r="A47" s="5"/>
      <c r="B47" s="2"/>
      <c r="C47" s="53"/>
      <c r="D47" s="54"/>
      <c r="E47" s="54"/>
    </row>
    <row r="48" spans="1:5" ht="12.75">
      <c r="A48" s="5"/>
      <c r="B48" s="2"/>
      <c r="C48" s="53"/>
      <c r="D48" s="54"/>
      <c r="E48" s="54"/>
    </row>
    <row r="49" spans="1:5" ht="12.75">
      <c r="A49" s="11"/>
      <c r="B49" s="8"/>
      <c r="C49" s="56"/>
      <c r="D49" s="57"/>
      <c r="E49" s="57"/>
    </row>
    <row r="50" spans="1:5" ht="12.75">
      <c r="A50" s="6" t="s">
        <v>11</v>
      </c>
      <c r="B50" s="7"/>
      <c r="C50" s="23"/>
      <c r="D50" s="20"/>
      <c r="E50" s="20"/>
    </row>
    <row r="51" spans="1:5" ht="12.75">
      <c r="A51" s="8" t="s">
        <v>4</v>
      </c>
      <c r="B51" s="8">
        <v>12</v>
      </c>
      <c r="C51" s="24"/>
      <c r="D51" s="21"/>
      <c r="E51" s="21"/>
    </row>
    <row r="52" spans="1:5" ht="12.75">
      <c r="A52" s="9"/>
      <c r="B52" s="8"/>
      <c r="C52" s="24"/>
      <c r="D52" s="57"/>
      <c r="E52" s="57"/>
    </row>
    <row r="53" spans="1:5" ht="12.75">
      <c r="A53" s="8" t="s">
        <v>12</v>
      </c>
      <c r="B53" s="8">
        <v>9</v>
      </c>
      <c r="C53" s="24"/>
      <c r="D53" s="57"/>
      <c r="E53" s="57"/>
    </row>
    <row r="54" spans="1:5" ht="12.75">
      <c r="A54" s="9"/>
      <c r="B54" s="8"/>
      <c r="C54" s="24"/>
      <c r="D54" s="57"/>
      <c r="E54" s="57"/>
    </row>
    <row r="55" spans="1:5" ht="12.75">
      <c r="A55" s="8" t="s">
        <v>13</v>
      </c>
      <c r="B55" s="58" t="s">
        <v>52</v>
      </c>
      <c r="C55" s="24"/>
      <c r="D55" s="57"/>
      <c r="E55" s="57"/>
    </row>
    <row r="56" spans="1:5" ht="12.75">
      <c r="A56" s="9" t="s">
        <v>14</v>
      </c>
      <c r="B56" s="4">
        <v>2</v>
      </c>
      <c r="C56" s="24"/>
      <c r="D56" s="57"/>
      <c r="E56" s="57"/>
    </row>
    <row r="57" spans="1:5" ht="12.75">
      <c r="A57" s="12" t="s">
        <v>10</v>
      </c>
      <c r="B57" s="7">
        <f>SUM(B51:B56)</f>
        <v>23</v>
      </c>
      <c r="C57" s="56" t="s">
        <v>26</v>
      </c>
      <c r="D57" s="57">
        <v>312309</v>
      </c>
      <c r="E57" s="57">
        <v>266560</v>
      </c>
    </row>
    <row r="58" spans="1:5" ht="12.75">
      <c r="A58" s="12"/>
      <c r="B58" s="7"/>
      <c r="C58" s="23"/>
      <c r="D58" s="20"/>
      <c r="E58" s="20"/>
    </row>
    <row r="59" spans="2:5" ht="12.75">
      <c r="B59" s="2"/>
      <c r="D59" s="19"/>
      <c r="E59" s="19"/>
    </row>
    <row r="60" spans="1:5" ht="12.75">
      <c r="A60" s="5" t="s">
        <v>18</v>
      </c>
      <c r="B60" s="2"/>
      <c r="D60" s="19"/>
      <c r="E60" s="19"/>
    </row>
    <row r="61" spans="1:5" ht="12.75">
      <c r="A61" s="59" t="s">
        <v>21</v>
      </c>
      <c r="B61" s="2">
        <v>1</v>
      </c>
      <c r="D61" s="19"/>
      <c r="E61" s="19"/>
    </row>
    <row r="62" spans="1:5" ht="12.75">
      <c r="A62" s="59" t="s">
        <v>22</v>
      </c>
      <c r="B62" s="2">
        <v>1</v>
      </c>
      <c r="D62" s="19"/>
      <c r="E62" s="19"/>
    </row>
    <row r="63" spans="1:5" ht="12.75">
      <c r="A63" s="59" t="s">
        <v>23</v>
      </c>
      <c r="B63" s="2">
        <v>1</v>
      </c>
      <c r="D63" s="19"/>
      <c r="E63" s="19"/>
    </row>
    <row r="64" spans="1:5" ht="12.75">
      <c r="A64" s="59" t="s">
        <v>24</v>
      </c>
      <c r="B64" s="3">
        <v>11</v>
      </c>
      <c r="C64" s="53"/>
      <c r="D64" s="60"/>
      <c r="E64" s="60"/>
    </row>
    <row r="65" spans="1:5" ht="12.75">
      <c r="A65" s="13" t="s">
        <v>10</v>
      </c>
      <c r="B65" s="14">
        <f>SUM(B61:B64)</f>
        <v>14</v>
      </c>
      <c r="C65" s="53" t="s">
        <v>26</v>
      </c>
      <c r="D65" s="54">
        <v>363143</v>
      </c>
      <c r="E65" s="54"/>
    </row>
    <row r="77" ht="12.75">
      <c r="A77" t="s">
        <v>53</v>
      </c>
    </row>
  </sheetData>
  <sheetProtection/>
  <printOptions gridLines="1"/>
  <pageMargins left="0.75" right="0.25" top="0.75" bottom="1.5" header="0.3" footer="0.3"/>
  <pageSetup horizontalDpi="600" verticalDpi="600" orientation="portrait" r:id="rId1"/>
  <headerFooter alignWithMargins="0">
    <oddFooter>&amp;CSchedule B&amp;R&amp;D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29.7109375" style="0" customWidth="1"/>
    <col min="2" max="2" width="32.57421875" style="0" customWidth="1"/>
  </cols>
  <sheetData>
    <row r="1" ht="13.5">
      <c r="B1" s="68" t="s">
        <v>32</v>
      </c>
    </row>
    <row r="2" ht="13.5">
      <c r="B2" s="67"/>
    </row>
    <row r="3" ht="13.5">
      <c r="B3" s="68" t="s">
        <v>80</v>
      </c>
    </row>
    <row r="4" ht="13.5">
      <c r="B4" s="68"/>
    </row>
    <row r="5" ht="13.5">
      <c r="B5" s="68"/>
    </row>
    <row r="6" ht="13.5">
      <c r="B6" s="68"/>
    </row>
    <row r="7" ht="13.5">
      <c r="B7" s="68" t="s">
        <v>84</v>
      </c>
    </row>
    <row r="8" spans="1:2" ht="13.5">
      <c r="A8" s="68" t="s">
        <v>64</v>
      </c>
      <c r="B8" s="68" t="s">
        <v>85</v>
      </c>
    </row>
    <row r="9" ht="13.5">
      <c r="A9" s="67"/>
    </row>
    <row r="12" spans="1:2" ht="12.75">
      <c r="A12" s="5" t="s">
        <v>65</v>
      </c>
      <c r="B12" s="69">
        <v>202331</v>
      </c>
    </row>
    <row r="13" spans="1:2" ht="12.75">
      <c r="A13" s="66" t="s">
        <v>66</v>
      </c>
      <c r="B13" s="69"/>
    </row>
    <row r="14" ht="12.75">
      <c r="B14" s="69"/>
    </row>
    <row r="15" spans="1:2" ht="12.75">
      <c r="A15" s="5" t="s">
        <v>67</v>
      </c>
      <c r="B15" s="69">
        <v>14128</v>
      </c>
    </row>
    <row r="16" spans="1:2" ht="12.75">
      <c r="A16" s="66" t="s">
        <v>68</v>
      </c>
      <c r="B16" s="69"/>
    </row>
    <row r="17" ht="12.75">
      <c r="B17" s="69"/>
    </row>
    <row r="18" spans="1:2" ht="12.75">
      <c r="A18" s="5" t="s">
        <v>69</v>
      </c>
      <c r="B18" s="69">
        <v>146685</v>
      </c>
    </row>
    <row r="19" spans="1:2" ht="12.75">
      <c r="A19" s="66" t="s">
        <v>70</v>
      </c>
      <c r="B19" s="69"/>
    </row>
    <row r="20" ht="12.75">
      <c r="B20" s="69"/>
    </row>
    <row r="21" spans="1:3" ht="12.75">
      <c r="A21" s="5" t="s">
        <v>71</v>
      </c>
      <c r="B21" s="69"/>
      <c r="C21" s="52" t="s">
        <v>82</v>
      </c>
    </row>
    <row r="22" spans="1:3" ht="12.75">
      <c r="A22" s="66" t="s">
        <v>72</v>
      </c>
      <c r="B22" s="69"/>
      <c r="C22" s="52" t="s">
        <v>83</v>
      </c>
    </row>
    <row r="23" ht="12.75">
      <c r="B23" s="69"/>
    </row>
    <row r="24" spans="1:2" ht="12.75">
      <c r="A24" s="5" t="s">
        <v>73</v>
      </c>
      <c r="B24" s="69">
        <v>95618</v>
      </c>
    </row>
    <row r="25" spans="1:2" ht="12.75">
      <c r="A25" s="66" t="s">
        <v>74</v>
      </c>
      <c r="B25" s="69"/>
    </row>
    <row r="26" spans="1:2" ht="12.75">
      <c r="A26" s="66" t="s">
        <v>75</v>
      </c>
      <c r="B26" s="69"/>
    </row>
    <row r="27" ht="12.75">
      <c r="B27" s="69"/>
    </row>
    <row r="28" spans="1:2" ht="12.75">
      <c r="A28" s="5" t="s">
        <v>76</v>
      </c>
      <c r="B28" s="69">
        <v>10000</v>
      </c>
    </row>
    <row r="29" spans="1:2" ht="12.75">
      <c r="A29" s="66" t="s">
        <v>81</v>
      </c>
      <c r="B29" s="69"/>
    </row>
    <row r="30" spans="1:2" ht="12.75">
      <c r="A30" s="66"/>
      <c r="B30" s="69"/>
    </row>
    <row r="31" spans="1:2" ht="12.75">
      <c r="A31" s="5" t="s">
        <v>77</v>
      </c>
      <c r="B31" s="69">
        <v>29122</v>
      </c>
    </row>
    <row r="32" ht="12.75">
      <c r="A32" s="66" t="s">
        <v>78</v>
      </c>
    </row>
    <row r="33" ht="12.75">
      <c r="A33" s="66" t="s">
        <v>79</v>
      </c>
    </row>
    <row r="34" ht="12.75">
      <c r="B34" s="71"/>
    </row>
    <row r="35" spans="1:2" ht="13.5" thickBot="1">
      <c r="A35" s="72" t="s">
        <v>10</v>
      </c>
      <c r="B35" s="70">
        <f>SUM(B11:B34)</f>
        <v>497884</v>
      </c>
    </row>
    <row r="36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Canterbury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jthurlow</dc:creator>
  <cp:keywords/>
  <dc:description/>
  <cp:lastModifiedBy>Janice Thurlow</cp:lastModifiedBy>
  <cp:lastPrinted>2018-01-23T20:58:57Z</cp:lastPrinted>
  <dcterms:created xsi:type="dcterms:W3CDTF">2010-12-08T19:18:53Z</dcterms:created>
  <dcterms:modified xsi:type="dcterms:W3CDTF">2018-01-23T21:03:14Z</dcterms:modified>
  <cp:category/>
  <cp:version/>
  <cp:contentType/>
  <cp:contentStatus/>
</cp:coreProperties>
</file>