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0" yWindow="516" windowWidth="11688" windowHeight="8460" activeTab="0"/>
  </bookViews>
  <sheets>
    <sheet name="summary" sheetId="1" r:id="rId1"/>
  </sheets>
  <definedNames>
    <definedName name="_xlnm.Print_Area" localSheetId="0">'summary'!$A$4:$E$58</definedName>
  </definedNames>
  <calcPr fullCalcOnLoad="1"/>
</workbook>
</file>

<file path=xl/sharedStrings.xml><?xml version="1.0" encoding="utf-8"?>
<sst xmlns="http://schemas.openxmlformats.org/spreadsheetml/2006/main" count="45" uniqueCount="35">
  <si>
    <t>Regular Instruction</t>
  </si>
  <si>
    <t>Subtotal</t>
  </si>
  <si>
    <t>Special Education/Pupil Services</t>
  </si>
  <si>
    <t>Pupil Services</t>
  </si>
  <si>
    <t xml:space="preserve">Psychological Services  </t>
  </si>
  <si>
    <t>Special Ed Extended School Year</t>
  </si>
  <si>
    <t>High School Tuition</t>
  </si>
  <si>
    <t>Special Education Tuition</t>
  </si>
  <si>
    <t>Adult Continuing Education</t>
  </si>
  <si>
    <t>District Legal/Professional Services</t>
  </si>
  <si>
    <t>School Insurance Liability</t>
  </si>
  <si>
    <t xml:space="preserve">Transportation   </t>
  </si>
  <si>
    <t>Salaries/Wages &amp; Employee Benefits</t>
  </si>
  <si>
    <t>Personnel  Benefits</t>
  </si>
  <si>
    <t>Summary of All Programs</t>
  </si>
  <si>
    <t>Tuition</t>
  </si>
  <si>
    <t>Total Education Budget</t>
  </si>
  <si>
    <t>District &amp; Business Support Services</t>
  </si>
  <si>
    <t>Facilities, Transportation, Technology Services</t>
  </si>
  <si>
    <t xml:space="preserve">Facilities Maintenance  </t>
  </si>
  <si>
    <t xml:space="preserve">Technology Services Management   </t>
  </si>
  <si>
    <t>Salaries and Wages</t>
  </si>
  <si>
    <t>Facilities, Transp, Tech  Services</t>
  </si>
  <si>
    <t>Central Office</t>
  </si>
  <si>
    <t>Principal's Office</t>
  </si>
  <si>
    <t>Services - Special Education</t>
  </si>
  <si>
    <t>Course Related Instructional Supplies</t>
  </si>
  <si>
    <t>2017-18</t>
  </si>
  <si>
    <t>Amount</t>
  </si>
  <si>
    <t>Budget</t>
  </si>
  <si>
    <t>Canterbury Board of Education for 2018-19</t>
  </si>
  <si>
    <t>Proposed</t>
  </si>
  <si>
    <t>2018-19</t>
  </si>
  <si>
    <t>Increase</t>
  </si>
  <si>
    <t>(Decrease)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</si>
</sst>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0.0%"/>
    <numFmt numFmtId="174" formatCode="\$#,##0_);[Red]&quot;($&quot;#,##0\)"/>
    <numFmt numFmtId="175" formatCode="_(* #,##0.0_);_(* \(#,##0.0\);_(* &quot;-&quot;??_);_(@_)"/>
    <numFmt numFmtId="176" formatCode="_(* #,##0_);_(* \(#,##0\);_(* &quot;-&quot;??_);_(@_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8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0" fillId="0" borderId="0" xfId="0" applyNumberFormat="1" applyAlignment="1">
      <alignment horizontal="center"/>
    </xf>
    <xf numFmtId="38" fontId="0" fillId="0" borderId="0" xfId="0" applyNumberFormat="1" applyAlignment="1">
      <alignment/>
    </xf>
    <xf numFmtId="0" fontId="0" fillId="0" borderId="11" xfId="0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8" fontId="0" fillId="0" borderId="11" xfId="0" applyNumberFormat="1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center"/>
    </xf>
    <xf numFmtId="38" fontId="0" fillId="0" borderId="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 horizontal="right"/>
    </xf>
    <xf numFmtId="38" fontId="4" fillId="0" borderId="10" xfId="0" applyNumberFormat="1" applyFont="1" applyBorder="1" applyAlignment="1">
      <alignment horizontal="center"/>
    </xf>
    <xf numFmtId="176" fontId="0" fillId="0" borderId="0" xfId="42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1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0" xfId="0" applyFont="1" applyBorder="1" applyAlignment="1">
      <alignment wrapText="1"/>
    </xf>
    <xf numFmtId="3" fontId="0" fillId="0" borderId="0" xfId="0" applyNumberFormat="1" applyBorder="1" applyAlignment="1">
      <alignment horizontal="right"/>
    </xf>
    <xf numFmtId="38" fontId="4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 horizontal="right"/>
    </xf>
    <xf numFmtId="43" fontId="0" fillId="0" borderId="0" xfId="42" applyFont="1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38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F40" sqref="F40"/>
    </sheetView>
  </sheetViews>
  <sheetFormatPr defaultColWidth="9.140625" defaultRowHeight="12.75"/>
  <cols>
    <col min="1" max="1" width="33.28125" style="0" customWidth="1"/>
    <col min="2" max="3" width="12.00390625" style="0" customWidth="1"/>
    <col min="4" max="4" width="12.421875" style="0" customWidth="1"/>
    <col min="5" max="5" width="9.7109375" style="0" customWidth="1"/>
    <col min="6" max="6" width="15.00390625" style="33" bestFit="1" customWidth="1"/>
  </cols>
  <sheetData>
    <row r="1" spans="1:4" ht="12.75" customHeight="1">
      <c r="A1" s="2" t="s">
        <v>30</v>
      </c>
      <c r="B1" s="3"/>
      <c r="C1" s="3"/>
      <c r="D1" s="4"/>
    </row>
    <row r="2" spans="1:4" ht="12.75" customHeight="1">
      <c r="A2" s="2"/>
      <c r="B2" s="3"/>
      <c r="C2" s="3"/>
      <c r="D2" s="4"/>
    </row>
    <row r="3" spans="1:4" ht="12.75" customHeight="1">
      <c r="A3" s="2"/>
      <c r="B3" s="3"/>
      <c r="C3" s="24"/>
      <c r="D3" s="30"/>
    </row>
    <row r="4" spans="1:4" ht="12.75" customHeight="1">
      <c r="A4" s="2"/>
      <c r="B4" s="3" t="s">
        <v>29</v>
      </c>
      <c r="C4" s="24" t="s">
        <v>31</v>
      </c>
      <c r="D4" s="30"/>
    </row>
    <row r="5" spans="1:4" ht="12.75" customHeight="1">
      <c r="A5" s="2"/>
      <c r="B5" s="3" t="s">
        <v>28</v>
      </c>
      <c r="C5" s="24" t="s">
        <v>29</v>
      </c>
      <c r="D5" s="30" t="s">
        <v>33</v>
      </c>
    </row>
    <row r="6" spans="1:4" ht="12.75" customHeight="1">
      <c r="A6" s="5"/>
      <c r="B6" s="6" t="s">
        <v>27</v>
      </c>
      <c r="C6" s="6" t="s">
        <v>32</v>
      </c>
      <c r="D6" s="22" t="s">
        <v>34</v>
      </c>
    </row>
    <row r="7" spans="1:4" ht="12.75" customHeight="1">
      <c r="A7" s="7" t="s">
        <v>12</v>
      </c>
      <c r="B7" s="8"/>
      <c r="C7" s="20"/>
      <c r="D7" s="9"/>
    </row>
    <row r="8" spans="2:4" ht="12.75" customHeight="1">
      <c r="B8" s="8"/>
      <c r="C8" s="20"/>
      <c r="D8" s="9"/>
    </row>
    <row r="9" spans="1:4" ht="12.75" customHeight="1">
      <c r="A9" t="s">
        <v>21</v>
      </c>
      <c r="B9" s="23">
        <v>5039187</v>
      </c>
      <c r="C9" s="20">
        <f>5028087+20</f>
        <v>5028107</v>
      </c>
      <c r="D9" s="9">
        <f>C9-B9</f>
        <v>-11080</v>
      </c>
    </row>
    <row r="10" spans="1:4" ht="12.75" customHeight="1">
      <c r="A10" t="s">
        <v>13</v>
      </c>
      <c r="B10" s="23">
        <v>1440264</v>
      </c>
      <c r="C10" s="20">
        <v>1512072</v>
      </c>
      <c r="D10" s="9">
        <f>C10-B10</f>
        <v>71808</v>
      </c>
    </row>
    <row r="11" spans="1:5" ht="12.75" customHeight="1" thickBot="1">
      <c r="A11" s="10" t="s">
        <v>1</v>
      </c>
      <c r="B11" s="11">
        <f>SUM(B9:B10)</f>
        <v>6479451</v>
      </c>
      <c r="C11" s="26">
        <f>SUM(C9:C10)</f>
        <v>6540179</v>
      </c>
      <c r="D11" s="13">
        <f>SUM(D9:D10)</f>
        <v>60728</v>
      </c>
      <c r="E11" s="31">
        <f>C11/C56</f>
        <v>0.5801007130165095</v>
      </c>
    </row>
    <row r="12" spans="1:4" ht="12.75" customHeight="1" thickTop="1">
      <c r="A12" s="14"/>
      <c r="B12" s="15"/>
      <c r="C12" s="27"/>
      <c r="D12" s="16"/>
    </row>
    <row r="13" spans="1:4" ht="12.75" customHeight="1">
      <c r="A13" s="7" t="s">
        <v>15</v>
      </c>
      <c r="B13" s="8"/>
      <c r="C13" s="20"/>
      <c r="D13" s="9"/>
    </row>
    <row r="14" spans="2:4" ht="12.75" customHeight="1">
      <c r="B14" s="8"/>
      <c r="C14" s="20"/>
      <c r="D14" s="9"/>
    </row>
    <row r="15" spans="1:4" ht="12.75" customHeight="1">
      <c r="A15" t="s">
        <v>6</v>
      </c>
      <c r="B15" s="23">
        <v>2187010</v>
      </c>
      <c r="C15" s="20">
        <f>86248+2336114+27292</f>
        <v>2449654</v>
      </c>
      <c r="D15" s="9">
        <f>C15-B15</f>
        <v>262644</v>
      </c>
    </row>
    <row r="16" spans="1:4" ht="12.75" customHeight="1">
      <c r="A16" t="s">
        <v>7</v>
      </c>
      <c r="B16" s="23">
        <v>634042</v>
      </c>
      <c r="C16" s="38">
        <f>27967+467928+182941-58506+82555+101578</f>
        <v>804463</v>
      </c>
      <c r="D16" s="9">
        <f>C16-B16</f>
        <v>170421</v>
      </c>
    </row>
    <row r="17" spans="1:4" ht="12.75" customHeight="1">
      <c r="A17" t="s">
        <v>8</v>
      </c>
      <c r="B17" s="23">
        <v>27000</v>
      </c>
      <c r="C17" s="20">
        <v>27429</v>
      </c>
      <c r="D17" s="9">
        <f>C17-B17</f>
        <v>429</v>
      </c>
    </row>
    <row r="18" spans="1:5" ht="12.75" customHeight="1" thickBot="1">
      <c r="A18" s="10" t="s">
        <v>1</v>
      </c>
      <c r="B18" s="11">
        <f>SUM(B15:B17)</f>
        <v>2848052</v>
      </c>
      <c r="C18" s="26">
        <f>SUM(C15:C17)</f>
        <v>3281546</v>
      </c>
      <c r="D18" s="13">
        <f>SUM(D15:D17)</f>
        <v>433494</v>
      </c>
      <c r="E18" s="31">
        <f>C18/$C56</f>
        <v>0.29106652499824154</v>
      </c>
    </row>
    <row r="19" spans="1:4" ht="12.75" customHeight="1" thickTop="1">
      <c r="A19" s="14"/>
      <c r="B19" s="29"/>
      <c r="C19" s="27"/>
      <c r="D19" s="16"/>
    </row>
    <row r="20" spans="1:4" ht="12.75" customHeight="1">
      <c r="A20" s="7" t="s">
        <v>18</v>
      </c>
      <c r="B20" s="29"/>
      <c r="C20" s="27"/>
      <c r="D20" s="16"/>
    </row>
    <row r="21" spans="1:4" ht="12.75" customHeight="1">
      <c r="A21" s="14"/>
      <c r="B21" s="29"/>
      <c r="C21" s="27"/>
      <c r="D21" s="16"/>
    </row>
    <row r="22" spans="1:4" ht="12.75" customHeight="1">
      <c r="A22" t="s">
        <v>19</v>
      </c>
      <c r="B22" s="23">
        <v>273600</v>
      </c>
      <c r="C22" s="39">
        <v>263600</v>
      </c>
      <c r="D22" s="9">
        <f>C22-B22</f>
        <v>-10000</v>
      </c>
    </row>
    <row r="23" spans="1:4" ht="12.75" customHeight="1">
      <c r="A23" t="s">
        <v>11</v>
      </c>
      <c r="B23" s="23">
        <v>150715</v>
      </c>
      <c r="C23" s="20">
        <v>132715</v>
      </c>
      <c r="D23" s="9">
        <f>C23-B23</f>
        <v>-18000</v>
      </c>
    </row>
    <row r="24" spans="1:4" ht="12.75" customHeight="1">
      <c r="A24" t="s">
        <v>20</v>
      </c>
      <c r="B24" s="23">
        <v>113274</v>
      </c>
      <c r="C24" s="20">
        <v>115000</v>
      </c>
      <c r="D24" s="9">
        <f>C24-B24</f>
        <v>1726</v>
      </c>
    </row>
    <row r="25" spans="1:5" ht="12.75" customHeight="1" thickBot="1">
      <c r="A25" s="10" t="s">
        <v>1</v>
      </c>
      <c r="B25" s="11">
        <f>SUM(B22:B24)</f>
        <v>537589</v>
      </c>
      <c r="C25" s="26">
        <f>SUM(C22:C24)</f>
        <v>511315</v>
      </c>
      <c r="D25" s="13">
        <f>SUM(D22:D24)</f>
        <v>-26274</v>
      </c>
      <c r="E25" s="31">
        <f>C25/$C$56</f>
        <v>0.04535261130865631</v>
      </c>
    </row>
    <row r="26" spans="2:4" ht="12.75" customHeight="1" thickTop="1">
      <c r="B26" s="8"/>
      <c r="C26" s="20"/>
      <c r="D26" s="9"/>
    </row>
    <row r="27" spans="1:4" ht="12.75" customHeight="1">
      <c r="A27" s="7" t="s">
        <v>25</v>
      </c>
      <c r="B27" s="8"/>
      <c r="C27" s="20"/>
      <c r="D27" s="9"/>
    </row>
    <row r="28" spans="2:4" ht="12.75" customHeight="1">
      <c r="B28" s="8"/>
      <c r="C28" s="20"/>
      <c r="D28" s="9"/>
    </row>
    <row r="29" spans="1:4" ht="12.75" customHeight="1">
      <c r="A29" t="s">
        <v>3</v>
      </c>
      <c r="B29" s="23">
        <v>445788</v>
      </c>
      <c r="C29" s="20">
        <v>288451</v>
      </c>
      <c r="D29" s="9">
        <f>C29-B29</f>
        <v>-157337</v>
      </c>
    </row>
    <row r="30" spans="1:4" ht="12.75" customHeight="1">
      <c r="A30" t="s">
        <v>4</v>
      </c>
      <c r="B30" s="23">
        <v>19000</v>
      </c>
      <c r="C30" s="20">
        <v>17000</v>
      </c>
      <c r="D30" s="9">
        <f>C30-B30</f>
        <v>-2000</v>
      </c>
    </row>
    <row r="31" spans="1:4" ht="12.75" customHeight="1">
      <c r="A31" t="s">
        <v>5</v>
      </c>
      <c r="B31" s="23">
        <v>54119</v>
      </c>
      <c r="C31" s="20">
        <v>37770</v>
      </c>
      <c r="D31" s="9">
        <f>C31-B31</f>
        <v>-16349</v>
      </c>
    </row>
    <row r="32" spans="1:5" ht="12.75" customHeight="1" thickBot="1">
      <c r="A32" s="10" t="s">
        <v>1</v>
      </c>
      <c r="B32" s="11">
        <f>SUM(B29:B31)</f>
        <v>518907</v>
      </c>
      <c r="C32" s="26">
        <f>SUM(C29:C31)</f>
        <v>343221</v>
      </c>
      <c r="D32" s="13">
        <f>SUM(D29:D31)</f>
        <v>-175686</v>
      </c>
      <c r="E32" s="31">
        <f>C32/$C$56</f>
        <v>0.030443011853687703</v>
      </c>
    </row>
    <row r="33" spans="1:4" ht="12.75" customHeight="1" thickTop="1">
      <c r="A33" s="14"/>
      <c r="B33" s="15"/>
      <c r="C33" s="27"/>
      <c r="D33" s="16"/>
    </row>
    <row r="34" spans="1:4" ht="12.75" customHeight="1">
      <c r="A34" s="7" t="s">
        <v>17</v>
      </c>
      <c r="B34" s="8"/>
      <c r="C34" s="20"/>
      <c r="D34" s="9"/>
    </row>
    <row r="35" spans="2:4" ht="12.75" customHeight="1">
      <c r="B35" s="8"/>
      <c r="C35" s="20"/>
      <c r="D35" s="9"/>
    </row>
    <row r="36" spans="1:4" ht="12.75" customHeight="1">
      <c r="A36" t="s">
        <v>23</v>
      </c>
      <c r="B36" s="23">
        <v>46398</v>
      </c>
      <c r="C36" s="20">
        <v>46398</v>
      </c>
      <c r="D36" s="9">
        <f>C36-B36</f>
        <v>0</v>
      </c>
    </row>
    <row r="37" spans="1:4" ht="12.75" customHeight="1">
      <c r="A37" t="s">
        <v>24</v>
      </c>
      <c r="B37" s="23">
        <v>69147</v>
      </c>
      <c r="C37" s="20">
        <v>105008</v>
      </c>
      <c r="D37" s="9">
        <f>C37-B37</f>
        <v>35861</v>
      </c>
    </row>
    <row r="38" spans="1:4" ht="12.75" customHeight="1">
      <c r="A38" t="s">
        <v>9</v>
      </c>
      <c r="B38" s="23">
        <v>96656</v>
      </c>
      <c r="C38" s="20">
        <v>94790</v>
      </c>
      <c r="D38" s="9">
        <f>C38-B38</f>
        <v>-1866</v>
      </c>
    </row>
    <row r="39" spans="1:4" ht="12.75" customHeight="1">
      <c r="A39" t="s">
        <v>10</v>
      </c>
      <c r="B39" s="23">
        <v>269231</v>
      </c>
      <c r="C39" s="20">
        <f>22824+22696+34211+19515+6386+170000</f>
        <v>275632</v>
      </c>
      <c r="D39" s="9">
        <f>C39-B39</f>
        <v>6401</v>
      </c>
    </row>
    <row r="40" spans="1:5" ht="12.75" customHeight="1" thickBot="1">
      <c r="A40" s="10" t="s">
        <v>1</v>
      </c>
      <c r="B40" s="11">
        <f>SUM(B36:B39)</f>
        <v>481432</v>
      </c>
      <c r="C40" s="26">
        <f>SUM(C36:C39)</f>
        <v>521828</v>
      </c>
      <c r="D40" s="13">
        <f>SUM(D36:D39)</f>
        <v>40396</v>
      </c>
      <c r="E40" s="31">
        <f>C40/$C$56</f>
        <v>0.04628509324775042</v>
      </c>
    </row>
    <row r="41" spans="1:4" ht="12.75" customHeight="1" thickTop="1">
      <c r="A41" s="14"/>
      <c r="B41" s="15"/>
      <c r="C41" s="27"/>
      <c r="D41" s="9"/>
    </row>
    <row r="42" spans="1:4" ht="12.75" customHeight="1">
      <c r="A42" s="7" t="s">
        <v>0</v>
      </c>
      <c r="B42" s="8"/>
      <c r="C42" s="20"/>
      <c r="D42" s="9"/>
    </row>
    <row r="43" spans="2:4" ht="12.75" customHeight="1">
      <c r="B43" s="8"/>
      <c r="C43" s="20"/>
      <c r="D43" s="9"/>
    </row>
    <row r="44" spans="1:4" ht="12.75" customHeight="1">
      <c r="A44" s="25" t="s">
        <v>26</v>
      </c>
      <c r="B44" s="23">
        <v>68674</v>
      </c>
      <c r="C44" s="20">
        <v>76124</v>
      </c>
      <c r="D44" s="9">
        <f>C44-B44</f>
        <v>7450</v>
      </c>
    </row>
    <row r="45" spans="1:5" ht="12.75" customHeight="1" thickBot="1">
      <c r="A45" s="10" t="s">
        <v>1</v>
      </c>
      <c r="B45" s="11">
        <f>SUM(B44:B44)</f>
        <v>68674</v>
      </c>
      <c r="C45" s="26">
        <f>SUM(C44:C44)</f>
        <v>76124</v>
      </c>
      <c r="D45" s="13">
        <f>SUM(D44:D44)</f>
        <v>7450</v>
      </c>
      <c r="E45" s="31">
        <f>C45/$C$56</f>
        <v>0.0067520455751545585</v>
      </c>
    </row>
    <row r="46" spans="2:4" ht="12.75" customHeight="1" thickTop="1">
      <c r="B46" s="8"/>
      <c r="C46" s="20"/>
      <c r="D46" s="9"/>
    </row>
    <row r="47" spans="2:4" ht="12.75" customHeight="1">
      <c r="B47" s="8"/>
      <c r="C47" s="20"/>
      <c r="D47" s="9"/>
    </row>
    <row r="48" spans="1:4" ht="12.75" customHeight="1">
      <c r="A48" s="7" t="s">
        <v>14</v>
      </c>
      <c r="B48" s="8"/>
      <c r="C48" s="20"/>
      <c r="D48" s="9"/>
    </row>
    <row r="49" spans="1:4" ht="12.75" customHeight="1">
      <c r="A49" s="7"/>
      <c r="B49" s="8"/>
      <c r="C49" s="20"/>
      <c r="D49" s="9"/>
    </row>
    <row r="50" spans="1:6" ht="12.75" customHeight="1">
      <c r="A50" s="2" t="s">
        <v>12</v>
      </c>
      <c r="B50" s="21">
        <f>+B11</f>
        <v>6479451</v>
      </c>
      <c r="C50" s="21">
        <f>+C11</f>
        <v>6540179</v>
      </c>
      <c r="D50" s="9">
        <f aca="true" t="shared" si="0" ref="D50:D55">C50-B50</f>
        <v>60728</v>
      </c>
      <c r="E50" s="31"/>
      <c r="F50" s="34"/>
    </row>
    <row r="51" spans="1:6" ht="12.75" customHeight="1">
      <c r="A51" s="2" t="s">
        <v>15</v>
      </c>
      <c r="B51" s="21">
        <f>+B18</f>
        <v>2848052</v>
      </c>
      <c r="C51" s="21">
        <f>+C18</f>
        <v>3281546</v>
      </c>
      <c r="D51" s="9">
        <f t="shared" si="0"/>
        <v>433494</v>
      </c>
      <c r="E51" s="31"/>
      <c r="F51" s="34"/>
    </row>
    <row r="52" spans="1:6" ht="12.75" customHeight="1">
      <c r="A52" s="28" t="s">
        <v>22</v>
      </c>
      <c r="B52" s="21">
        <f>+B25</f>
        <v>537589</v>
      </c>
      <c r="C52" s="21">
        <f>+C25</f>
        <v>511315</v>
      </c>
      <c r="D52" s="9">
        <f t="shared" si="0"/>
        <v>-26274</v>
      </c>
      <c r="E52" s="31"/>
      <c r="F52" s="34"/>
    </row>
    <row r="53" spans="1:6" ht="12.75" customHeight="1">
      <c r="A53" s="2" t="s">
        <v>2</v>
      </c>
      <c r="B53" s="21">
        <f>+B32</f>
        <v>518907</v>
      </c>
      <c r="C53" s="21">
        <f>+C32</f>
        <v>343221</v>
      </c>
      <c r="D53" s="9">
        <f t="shared" si="0"/>
        <v>-175686</v>
      </c>
      <c r="E53" s="31"/>
      <c r="F53" s="34"/>
    </row>
    <row r="54" spans="1:6" ht="12.75" customHeight="1">
      <c r="A54" s="18" t="s">
        <v>17</v>
      </c>
      <c r="B54" s="21">
        <f>+B40</f>
        <v>481432</v>
      </c>
      <c r="C54" s="1">
        <f>+C40</f>
        <v>521828</v>
      </c>
      <c r="D54" s="9">
        <f t="shared" si="0"/>
        <v>40396</v>
      </c>
      <c r="E54" s="31"/>
      <c r="F54" s="34"/>
    </row>
    <row r="55" spans="1:6" ht="12.75" customHeight="1">
      <c r="A55" s="2" t="s">
        <v>0</v>
      </c>
      <c r="B55" s="21">
        <f>+B45</f>
        <v>68674</v>
      </c>
      <c r="C55" s="1">
        <f>+C45</f>
        <v>76124</v>
      </c>
      <c r="D55" s="9">
        <f t="shared" si="0"/>
        <v>7450</v>
      </c>
      <c r="E55" s="31"/>
      <c r="F55" s="34"/>
    </row>
    <row r="56" spans="1:6" ht="12.75" customHeight="1" thickBot="1">
      <c r="A56" s="19" t="s">
        <v>16</v>
      </c>
      <c r="B56" s="17">
        <f>SUM(B50:B55)</f>
        <v>10934105</v>
      </c>
      <c r="C56" s="12">
        <f>SUM(C50:C55)</f>
        <v>11274213</v>
      </c>
      <c r="D56" s="13">
        <f>SUM(D50:D55)</f>
        <v>340108</v>
      </c>
      <c r="E56" s="32"/>
      <c r="F56" s="35"/>
    </row>
    <row r="57" spans="2:6" ht="12.75" customHeight="1" thickTop="1">
      <c r="B57" s="8"/>
      <c r="C57" s="1"/>
      <c r="D57" s="9"/>
      <c r="E57" s="36"/>
      <c r="F57" s="37"/>
    </row>
    <row r="58" spans="2:4" ht="12.75" customHeight="1">
      <c r="B58" s="8"/>
      <c r="C58" s="1"/>
      <c r="D58" s="31">
        <f>D56/B56</f>
        <v>0.031105243639054134</v>
      </c>
    </row>
    <row r="59" spans="2:4" ht="12.75" customHeight="1">
      <c r="B59" s="8"/>
      <c r="C59" s="1"/>
      <c r="D59" s="9"/>
    </row>
    <row r="60" ht="12.75">
      <c r="C60" s="1"/>
    </row>
  </sheetData>
  <sheetProtection/>
  <printOptions gridLines="1"/>
  <pageMargins left="1.25" right="0.25" top="1" bottom="0.25" header="0.3" footer="0.3"/>
  <pageSetup horizontalDpi="600" verticalDpi="600" orientation="portrait" r:id="rId1"/>
  <headerFooter alignWithMargins="0">
    <oddHeader>&amp;CCanterbury Board of Education Budget Proposal for 2018-19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Thurlow</dc:creator>
  <cp:keywords/>
  <dc:description/>
  <cp:lastModifiedBy>Janice Thurlow</cp:lastModifiedBy>
  <cp:lastPrinted>2018-01-22T15:25:52Z</cp:lastPrinted>
  <dcterms:created xsi:type="dcterms:W3CDTF">2008-10-14T00:59:56Z</dcterms:created>
  <dcterms:modified xsi:type="dcterms:W3CDTF">2018-01-23T21:08:27Z</dcterms:modified>
  <cp:category/>
  <cp:version/>
  <cp:contentType/>
  <cp:contentStatus/>
</cp:coreProperties>
</file>